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nto de equilib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2E7D32"/>
      <sz val="11"/>
    </font>
    <font>
      <b val="1"/>
      <color rgb="001A202C"/>
      <sz val="11"/>
    </font>
    <font>
      <b val="1"/>
    </font>
    <font>
      <b val="1"/>
      <sz val="10"/>
    </font>
    <font>
      <b val="1"/>
      <color rgb="002E7D32"/>
    </font>
    <font>
      <color rgb="0064748B"/>
      <sz val="9"/>
    </font>
  </fonts>
  <fills count="6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FF7CC"/>
      </patternFill>
    </fill>
    <fill>
      <patternFill patternType="solid">
        <fgColor rgb="00E8F5E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  <xf numFmtId="3" fontId="0" fillId="3" borderId="1" applyAlignment="1" pivotButton="0" quotePrefix="0" xfId="0">
      <alignment horizontal="right"/>
    </xf>
    <xf numFmtId="4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0" fontId="6" fillId="0" borderId="1" applyAlignment="1" pivotButton="0" quotePrefix="0" xfId="0">
      <alignment vertical="top" wrapText="1"/>
    </xf>
    <xf numFmtId="4" fontId="7" fillId="0" borderId="1" pivotButton="0" quotePrefix="0" xfId="0"/>
    <xf numFmtId="0" fontId="8" fillId="0" borderId="1" applyAlignment="1" pivotButton="0" quotePrefix="0" xfId="0">
      <alignment vertical="top" wrapText="1"/>
    </xf>
    <xf numFmtId="3" fontId="7" fillId="0" borderId="1" pivotButton="0" quotePrefix="0" xfId="0"/>
    <xf numFmtId="164" fontId="7" fillId="0" borderId="1" pivotButton="0" quotePrefix="0" xfId="0"/>
    <xf numFmtId="0" fontId="6" fillId="4" borderId="1" applyAlignment="1" pivotButton="0" quotePrefix="0" xfId="0">
      <alignment vertical="top" wrapText="1"/>
    </xf>
    <xf numFmtId="4" fontId="7" fillId="4" borderId="1" pivotButton="0" quotePrefix="0" xfId="0"/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2" customWidth="1" min="5" max="5"/>
    <col width="14" customWidth="1" min="6" max="6"/>
    <col width="16" customWidth="1" min="7" max="7"/>
    <col width="14" customWidth="1" min="8" max="8"/>
  </cols>
  <sheetData>
    <row r="1" ht="30" customHeight="1">
      <c r="A1" s="1" t="inlineStr">
        <is>
          <t>Punto de equilibrio y rentabilidad</t>
        </is>
      </c>
    </row>
    <row r="2" ht="30" customHeight="1">
      <c r="A2" s="2" t="inlineStr">
        <is>
          <t>El punto de equilibrio NO se calcula producto por producto: se calcula sobre la MEZCLA completa que vendes. Todo lo que vendas por encima de esa linea es ganancia real.</t>
        </is>
      </c>
    </row>
    <row r="4">
      <c r="A4" s="3" t="inlineStr">
        <is>
          <t>PASO 1 - GASTOS FIJOS DEL MES</t>
        </is>
      </c>
    </row>
    <row r="5">
      <c r="A5" s="4" t="inlineStr">
        <is>
          <t>Renta</t>
        </is>
      </c>
      <c r="B5" s="5" t="n">
        <v>6000</v>
      </c>
    </row>
    <row r="6">
      <c r="A6" s="4" t="inlineStr">
        <is>
          <t>Luz y agua</t>
        </is>
      </c>
      <c r="B6" s="5" t="n">
        <v>1200</v>
      </c>
    </row>
    <row r="7">
      <c r="A7" s="4" t="inlineStr">
        <is>
          <t>Internet y telefono</t>
        </is>
      </c>
      <c r="B7" s="5" t="n">
        <v>450</v>
      </c>
    </row>
    <row r="8">
      <c r="A8" s="4" t="inlineStr">
        <is>
          <t>Sueldo</t>
        </is>
      </c>
      <c r="B8" s="5" t="n">
        <v>4000</v>
      </c>
    </row>
    <row r="9">
      <c r="A9" s="4" t="inlineStr">
        <is>
          <t>Publicidad</t>
        </is>
      </c>
      <c r="B9" s="5" t="n">
        <v>800</v>
      </c>
    </row>
    <row r="10">
      <c r="A10" s="4" t="inlineStr">
        <is>
          <t>Otros fijos</t>
        </is>
      </c>
      <c r="B10" s="5" t="n">
        <v>550</v>
      </c>
    </row>
    <row r="11">
      <c r="A11" s="6" t="inlineStr">
        <is>
          <t>TOTAL GASTOS FIJOS</t>
        </is>
      </c>
      <c r="B11" s="7">
        <f>SUM(B5:B10)</f>
        <v/>
      </c>
    </row>
    <row r="13">
      <c r="A13" s="3" t="inlineStr">
        <is>
          <t>PASO 2 - TUS PRODUCTOS Y LA MEZCLA QUE VENDES</t>
        </is>
      </c>
    </row>
    <row r="14" ht="26" customHeight="1">
      <c r="A14" s="8" t="inlineStr">
        <is>
          <t>Producto</t>
        </is>
      </c>
      <c r="B14" s="8" t="inlineStr">
        <is>
          <t>Precio de venta</t>
        </is>
      </c>
      <c r="C14" s="8" t="inlineStr">
        <is>
          <t>Costo variable</t>
        </is>
      </c>
      <c r="D14" s="8" t="inlineStr">
        <is>
          <t>Margen $</t>
        </is>
      </c>
      <c r="E14" s="8" t="inlineStr">
        <is>
          <t>Margen %</t>
        </is>
      </c>
      <c r="F14" s="8" t="inlineStr">
        <is>
          <t>Peso en la mezcla</t>
        </is>
      </c>
      <c r="G14" s="8" t="inlineStr">
        <is>
          <t>Unidades para equilibrio</t>
        </is>
      </c>
      <c r="H14" s="8" t="inlineStr">
        <is>
          <t>Unidades vendidas (real)</t>
        </is>
      </c>
    </row>
    <row r="15">
      <c r="A15" s="9" t="inlineStr">
        <is>
          <t>Cafe americano</t>
        </is>
      </c>
      <c r="B15" s="10" t="n">
        <v>35</v>
      </c>
      <c r="C15" s="10" t="n">
        <v>11</v>
      </c>
      <c r="D15" s="11">
        <f>B15-C15</f>
        <v/>
      </c>
      <c r="E15" s="12">
        <f>IF(B15=0,0,D15/B15)</f>
        <v/>
      </c>
      <c r="F15" s="13">
        <f>1/6</f>
        <v/>
      </c>
      <c r="G15" s="14">
        <f>$B$26*$F15</f>
        <v/>
      </c>
      <c r="H15" s="15" t="n">
        <v>320</v>
      </c>
    </row>
    <row r="16">
      <c r="A16" s="9" t="inlineStr">
        <is>
          <t>Capuchino</t>
        </is>
      </c>
      <c r="B16" s="10" t="n">
        <v>48</v>
      </c>
      <c r="C16" s="10" t="n">
        <v>19</v>
      </c>
      <c r="D16" s="11">
        <f>B16-C16</f>
        <v/>
      </c>
      <c r="E16" s="12">
        <f>IF(B16=0,0,D16/B16)</f>
        <v/>
      </c>
      <c r="F16" s="13">
        <f>1/6</f>
        <v/>
      </c>
      <c r="G16" s="14">
        <f>$B$26*$F16</f>
        <v/>
      </c>
      <c r="H16" s="15" t="n">
        <v>180</v>
      </c>
    </row>
    <row r="17">
      <c r="A17" s="9" t="inlineStr">
        <is>
          <t>Vaso de limonada</t>
        </is>
      </c>
      <c r="B17" s="10" t="n">
        <v>30</v>
      </c>
      <c r="C17" s="10" t="n">
        <v>12</v>
      </c>
      <c r="D17" s="11">
        <f>B17-C17</f>
        <v/>
      </c>
      <c r="E17" s="12">
        <f>IF(B17=0,0,D17/B17)</f>
        <v/>
      </c>
      <c r="F17" s="13">
        <f>1/6</f>
        <v/>
      </c>
      <c r="G17" s="14">
        <f>$B$26*$F17</f>
        <v/>
      </c>
      <c r="H17" s="15" t="n">
        <v>210</v>
      </c>
    </row>
    <row r="18">
      <c r="A18" s="9" t="inlineStr">
        <is>
          <t>Vaso de horchata</t>
        </is>
      </c>
      <c r="B18" s="10" t="n">
        <v>28</v>
      </c>
      <c r="C18" s="10" t="n">
        <v>10</v>
      </c>
      <c r="D18" s="11">
        <f>B18-C18</f>
        <v/>
      </c>
      <c r="E18" s="12">
        <f>IF(B18=0,0,D18/B18)</f>
        <v/>
      </c>
      <c r="F18" s="13">
        <f>1/6</f>
        <v/>
      </c>
      <c r="G18" s="14">
        <f>$B$26*$F18</f>
        <v/>
      </c>
      <c r="H18" s="15" t="n">
        <v>160</v>
      </c>
    </row>
    <row r="19">
      <c r="A19" s="9" t="inlineStr">
        <is>
          <t>Agua de coco</t>
        </is>
      </c>
      <c r="B19" s="10" t="n">
        <v>35</v>
      </c>
      <c r="C19" s="10" t="n">
        <v>22</v>
      </c>
      <c r="D19" s="11">
        <f>B19-C19</f>
        <v/>
      </c>
      <c r="E19" s="12">
        <f>IF(B19=0,0,D19/B19)</f>
        <v/>
      </c>
      <c r="F19" s="13">
        <f>1/6</f>
        <v/>
      </c>
      <c r="G19" s="14">
        <f>$B$26*$F19</f>
        <v/>
      </c>
      <c r="H19" s="15" t="n">
        <v>95</v>
      </c>
    </row>
    <row r="20">
      <c r="A20" s="9" t="inlineStr">
        <is>
          <t>Galleta</t>
        </is>
      </c>
      <c r="B20" s="10" t="n">
        <v>18</v>
      </c>
      <c r="C20" s="10" t="n">
        <v>7</v>
      </c>
      <c r="D20" s="11">
        <f>B20-C20</f>
        <v/>
      </c>
      <c r="E20" s="12">
        <f>IF(B20=0,0,D20/B20)</f>
        <v/>
      </c>
      <c r="F20" s="13">
        <f>1/6</f>
        <v/>
      </c>
      <c r="G20" s="14">
        <f>$B$26*$F20</f>
        <v/>
      </c>
      <c r="H20" s="15" t="n">
        <v>240</v>
      </c>
    </row>
    <row r="21">
      <c r="A21" s="6" t="inlineStr">
        <is>
          <t>TOTAL / PROMEDIO DE LA MEZCLA</t>
        </is>
      </c>
      <c r="B21" s="16">
        <f>AVERAGE(B15:B20)</f>
        <v/>
      </c>
      <c r="C21" s="16">
        <f>AVERAGE(C15:C20)</f>
        <v/>
      </c>
      <c r="D21" s="16">
        <f>SUM(D15:D20)</f>
        <v/>
      </c>
      <c r="E21" s="17">
        <f>SUM(E15:E20)</f>
        <v/>
      </c>
      <c r="F21" s="17">
        <f>SUM(F15:F20)</f>
        <v/>
      </c>
      <c r="G21" s="18">
        <f>SUM(G15:G20)</f>
        <v/>
      </c>
      <c r="H21" s="18">
        <f>SUM(H15:H20)</f>
        <v/>
      </c>
    </row>
    <row r="23">
      <c r="A23" s="3" t="inlineStr">
        <is>
          <t>PASO 3 - TU PUNTO DE EQUILIBRIO</t>
        </is>
      </c>
    </row>
    <row r="24" ht="26" customHeight="1">
      <c r="A24" s="8" t="inlineStr">
        <is>
          <t>Concepto</t>
        </is>
      </c>
      <c r="B24" s="8" t="inlineStr">
        <is>
          <t>Valor</t>
        </is>
      </c>
      <c r="C24" s="8" t="inlineStr">
        <is>
          <t>Como se lee</t>
        </is>
      </c>
    </row>
    <row r="25">
      <c r="A25" s="19" t="inlineStr">
        <is>
          <t>Margen del combo (1 de cada producto)</t>
        </is>
      </c>
      <c r="B25" s="20">
        <f>SUMPRODUCT($D$15:$D$20,$F$15:$F$20)</f>
        <v/>
      </c>
      <c r="C25" s="21" t="inlineStr">
        <is>
          <t>Cuanto dinero te deja vender un combo completo de tus 6 productos.</t>
        </is>
      </c>
    </row>
    <row r="26">
      <c r="A26" s="19" t="inlineStr">
        <is>
          <t>Combos para no perder dinero</t>
        </is>
      </c>
      <c r="B26" s="22">
        <f>IF(SUMPRODUCT($D$15:$D$20,$F$15:$F$20)=0,0,ROUNDUP($B$11/SUMPRODUCT($D$15:$D$20,$F$15:$F$20),0))</f>
        <v/>
      </c>
      <c r="C26" s="21" t="inlineStr">
        <is>
          <t>ESTE es tu punto de equilibrio. A partir del combo aqui ya ganas.</t>
        </is>
      </c>
    </row>
    <row r="27">
      <c r="A27" s="19" t="inlineStr">
        <is>
          <t>Meta realista (+20%)</t>
        </is>
      </c>
      <c r="B27" s="22">
        <f>ROUND(B26*1.2,0)</f>
        <v/>
      </c>
      <c r="C27" s="21" t="inlineStr">
        <is>
          <t>Apunta aqui, no al equilibrio. El equilibrio no paga tu sueldo.</t>
        </is>
      </c>
    </row>
    <row r="28">
      <c r="A28" s="19" t="inlineStr">
        <is>
          <t>Ingresos en el punto de equilibrio</t>
        </is>
      </c>
      <c r="B28" s="20">
        <f>IF(SUMPRODUCT($E$15:$E$20,$F$15:$F$20)=0,0,$B$11/SUMPRODUCT($E$15:$E$20,$F$15:$F$20))</f>
        <v/>
      </c>
      <c r="C28" s="21" t="inlineStr">
        <is>
          <t>Cuanto tienes que facturar al mes solo para no perder. Esta cifra es tu ancla.</t>
        </is>
      </c>
    </row>
    <row r="29">
      <c r="A29" s="19" t="inlineStr">
        <is>
          <t>Ingresos si llegas a tu meta (+20%)</t>
        </is>
      </c>
      <c r="B29" s="20">
        <f>B28*1.2</f>
        <v/>
      </c>
      <c r="C29" s="21" t="inlineStr">
        <is>
          <t>Tu objetivo de facturacion: 20% mas que solo no perder.</t>
        </is>
      </c>
    </row>
    <row r="30">
      <c r="A30" s="19" t="inlineStr">
        <is>
          <t>Precio promedio ponderado</t>
        </is>
      </c>
      <c r="B30" s="20">
        <f>IF(SUM($F$15:$F$20)=0,0,SUMPRODUCT($B$15:$B$20,$F$15:$F$20)/SUM($F$15:$F$20))</f>
        <v/>
      </c>
      <c r="C30" s="21" t="inlineStr">
        <is>
          <t>El precio que en realidad te pagan, considerando tu mezcla.</t>
        </is>
      </c>
    </row>
    <row r="31">
      <c r="A31" s="19" t="inlineStr">
        <is>
          <t>Margen de contribucion promedio</t>
        </is>
      </c>
      <c r="B31" s="23">
        <f>IF(SUM($F$15:$F$20)=0,0,SUMPRODUCT($E$15:$E$20,$F$15:$F$20)/SUM($F$15:$F$20))</f>
        <v/>
      </c>
      <c r="C31" s="21" t="inlineStr">
        <is>
          <t>Si esta bajo 30%, revisa tus precios o el costo de tus insumos.</t>
        </is>
      </c>
    </row>
    <row r="32">
      <c r="A32" s="19" t="inlineStr">
        <is>
          <t>Margen que necesitas para sobrevivir</t>
        </is>
      </c>
      <c r="B32" s="23">
        <f>IF(B28=0,0,$B$11/B28)</f>
        <v/>
      </c>
      <c r="C32" s="21" t="inlineStr">
        <is>
          <t>Es el piso: si tu margen real cae por debajo de este numero, cada venta deja de cubrir los gastos fijos y operas en numeros rojos.</t>
        </is>
      </c>
    </row>
    <row r="33">
      <c r="A33" s="24" t="inlineStr">
        <is>
          <t>UTILIDAD REAL DEL MES</t>
        </is>
      </c>
      <c r="B33" s="25">
        <f>SUMPRODUCT(D15:D20,$H$15:$H$20)-$B$11</f>
        <v/>
      </c>
      <c r="C33" s="21" t="inlineStr">
        <is>
          <t>Con las unidades que vendiste de verdad. Positivo = ganaste. Negativo = cada venta llego a comerse los gastos fijos.</t>
        </is>
      </c>
    </row>
    <row r="35" ht="30" customHeight="1">
      <c r="A35" s="26" t="inlineStr">
        <is>
          <t>Celdas en amarillo = las unicas que debes cambiar. La columna "Peso en la mezcla" esta en partes iguales porque es el supuesto mas honesto cuando no sabes tu mezcla real; si vendes 70% cafe y 30% capuchino, ajústalo a 70/30 y los numeros se vuelven exactos.</t>
        </is>
      </c>
    </row>
  </sheetData>
  <mergeCells count="3">
    <mergeCell ref="A35:H35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2026-10-04T02:58:08Z</dcterms:created>
  <dcterms:modified xsi:type="dcterms:W3CDTF">2026-10-04T02:58:08Z</dcterms:modified>
</cp:coreProperties>
</file>