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Resumen" sheetId="2" state="visible" r:id="rId2"/>
    <sheet name="Historial" sheetId="3" state="visible" r:id="rId3"/>
    <sheet name="Rutina mensu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color rgb="0064748B"/>
      <sz val="9"/>
    </font>
    <font/>
    <font>
      <b val="1"/>
      <color rgb="002E7D32"/>
      <sz val="12"/>
    </font>
    <font>
      <b val="1"/>
      <color rgb="002E7D32"/>
    </font>
    <font>
      <b val="1"/>
    </font>
    <font>
      <sz val="10"/>
    </font>
    <font>
      <b val="1"/>
      <color rgb="002E7D32"/>
      <sz val="10"/>
    </font>
  </fonts>
  <fills count="6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1F5F9"/>
      </patternFill>
    </fill>
    <fill>
      <patternFill patternType="solid">
        <fgColor rgb="00FFF7CC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4" fontId="0" fillId="4" borderId="1" pivotButton="0" quotePrefix="0" xfId="0"/>
    <xf numFmtId="0" fontId="4" fillId="0" borderId="1" applyAlignment="1" pivotButton="0" quotePrefix="0" xfId="0">
      <alignment vertical="top" wrapText="1"/>
    </xf>
    <xf numFmtId="0" fontId="2" fillId="5" borderId="0" applyAlignment="1" pivotButton="0" quotePrefix="0" xfId="0">
      <alignment vertical="center" wrapText="1" indent="1"/>
    </xf>
    <xf numFmtId="4" fontId="5" fillId="0" borderId="1" pivotButton="0" quotePrefix="0" xfId="0"/>
    <xf numFmtId="0" fontId="6" fillId="5" borderId="1" applyAlignment="1" pivotButton="0" quotePrefix="0" xfId="0">
      <alignment vertical="top" wrapText="1"/>
    </xf>
    <xf numFmtId="4" fontId="7" fillId="5" borderId="1" pivotButton="0" quotePrefix="0" xfId="0"/>
    <xf numFmtId="164" fontId="5" fillId="0" borderId="1" pivotButton="0" quotePrefix="0" xfId="0"/>
    <xf numFmtId="3" fontId="5" fillId="0" borderId="1" pivotButton="0" quotePrefix="0" xfId="0"/>
    <xf numFmtId="0" fontId="8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3" fillId="5" borderId="1" pivotButton="0" quotePrefix="0" xfId="0"/>
    <xf numFmtId="4" fontId="3" fillId="5" borderId="1" pivotButton="0" quotePrefix="0" xfId="0"/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50" customWidth="1" min="3" max="3"/>
  </cols>
  <sheetData>
    <row r="1" ht="30" customHeight="1">
      <c r="A1" s="1" t="inlineStr">
        <is>
          <t>Panel de control financiero — captura mensual</t>
        </is>
      </c>
    </row>
    <row r="2" ht="30" customHeight="1">
      <c r="A2" s="2" t="inlineStr">
        <is>
          <t>ESTA es la única hoja donde escribes. Las otras se calculan solas. Un ejemplo ya está cargado: solo reemplaza los números por los tuyos.</t>
        </is>
      </c>
    </row>
    <row r="4" ht="26" customHeight="1">
      <c r="A4" s="3" t="inlineStr">
        <is>
          <t>Concepto</t>
        </is>
      </c>
      <c r="B4" s="3" t="inlineStr">
        <is>
          <t>Monto</t>
        </is>
      </c>
      <c r="C4" s="3" t="inlineStr">
        <is>
          <t>De dónde sacas este número</t>
        </is>
      </c>
    </row>
    <row r="5">
      <c r="A5" s="4" t="inlineStr">
        <is>
          <t>Ventas totales cobradas</t>
        </is>
      </c>
      <c r="B5" s="5" t="n">
        <v>48000</v>
      </c>
      <c r="C5" s="6" t="inlineStr">
        <is>
          <t>El efectivo que entró, NO lo vendido con tarjeta o crédito</t>
        </is>
      </c>
    </row>
    <row r="6">
      <c r="A6" s="4" t="inlineStr">
        <is>
          <t>Costo de insumos</t>
        </is>
      </c>
      <c r="B6" s="5" t="n">
        <v>19000</v>
      </c>
      <c r="C6" s="6" t="inlineStr">
        <is>
          <t>Todo lo que consumiste para vender: producto, empaque, energía</t>
        </is>
      </c>
    </row>
    <row r="7">
      <c r="A7" s="4" t="inlineStr">
        <is>
          <t>Renta</t>
        </is>
      </c>
      <c r="B7" s="5" t="n">
        <v>6000</v>
      </c>
      <c r="C7" s="6" t="inlineStr">
        <is>
          <t>La renta del local</t>
        </is>
      </c>
    </row>
    <row r="8">
      <c r="A8" s="4" t="inlineStr">
        <is>
          <t>Servicios (luz, agua, internet)</t>
        </is>
      </c>
      <c r="B8" s="5" t="n">
        <v>1450</v>
      </c>
      <c r="C8" s="6" t="inlineStr">
        <is>
          <t>Tu recibo del mes</t>
        </is>
      </c>
    </row>
    <row r="9">
      <c r="A9" s="4" t="inlineStr">
        <is>
          <t>Sueldo que te pagaste</t>
        </is>
      </c>
      <c r="B9" s="5" t="n">
        <v>4000</v>
      </c>
      <c r="C9" s="6" t="inlineStr">
        <is>
          <t>Lo que te retiraste del negocio</t>
        </is>
      </c>
    </row>
    <row r="10">
      <c r="A10" s="4" t="inlineStr">
        <is>
          <t>Publicidad y redes</t>
        </is>
      </c>
      <c r="B10" s="5" t="n">
        <v>800</v>
      </c>
      <c r="C10" s="6" t="inlineStr">
        <is>
          <t>Lo que invertiste en anuncios</t>
        </is>
      </c>
    </row>
    <row r="11">
      <c r="A11" s="4" t="inlineStr">
        <is>
          <t>Transporte y envíos</t>
        </is>
      </c>
      <c r="B11" s="5" t="n">
        <v>1200</v>
      </c>
      <c r="C11" s="6" t="inlineStr">
        <is>
          <t>Combustible, casetas, fletes</t>
        </is>
      </c>
    </row>
    <row r="12">
      <c r="A12" s="4" t="inlineStr">
        <is>
          <t>Otros gastos</t>
        </is>
      </c>
      <c r="B12" s="5" t="n">
        <v>950</v>
      </c>
      <c r="C12" s="6" t="inlineStr">
        <is>
          <t>Lo que aplique este mes</t>
        </is>
      </c>
    </row>
    <row r="14" ht="30" customHeight="1">
      <c r="A14" s="7" t="inlineStr">
        <is>
          <t>Regla de oro: si un número no lo sabes exacto, pon el más cercano que tengas. La honestidad importa más que la precisión.</t>
        </is>
      </c>
    </row>
  </sheetData>
  <mergeCells count="3">
    <mergeCell ref="A1:C1"/>
    <mergeCell ref="A14:C1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56" customWidth="1" min="3" max="3"/>
  </cols>
  <sheetData>
    <row r="1" ht="30" customHeight="1">
      <c r="A1" s="1" t="inlineStr">
        <is>
          <t>Resumen del mes</t>
        </is>
      </c>
    </row>
    <row r="2" ht="30" customHeight="1">
      <c r="A2" s="2" t="inlineStr">
        <is>
          <t>Todos estos números se calculan solos a partir de la hoja "Datos".</t>
        </is>
      </c>
    </row>
    <row r="4" ht="26" customHeight="1">
      <c r="A4" s="3" t="inlineStr">
        <is>
          <t>Indicador</t>
        </is>
      </c>
      <c r="B4" s="3" t="inlineStr">
        <is>
          <t>Valor</t>
        </is>
      </c>
      <c r="C4" s="3" t="inlineStr">
        <is>
          <t>Cómo se lee</t>
        </is>
      </c>
    </row>
    <row r="5">
      <c r="A5" s="4" t="inlineStr">
        <is>
          <t>Total de ingresos</t>
        </is>
      </c>
      <c r="B5" s="8">
        <f>'Datos'!B5</f>
        <v/>
      </c>
      <c r="C5" s="6" t="inlineStr">
        <is>
          <t>Lo que entro a la caja este mes</t>
        </is>
      </c>
    </row>
    <row r="6">
      <c r="A6" s="4" t="inlineStr">
        <is>
          <t>Total de costos</t>
        </is>
      </c>
      <c r="B6" s="8">
        <f>'Datos'!B6</f>
        <v/>
      </c>
      <c r="C6" s="6" t="inlineStr">
        <is>
          <t>Lo que consumiste para vender</t>
        </is>
      </c>
    </row>
    <row r="7">
      <c r="A7" s="4" t="inlineStr">
        <is>
          <t>Total de gastos</t>
        </is>
      </c>
      <c r="B7" s="8">
        <f>SUM('Datos'!B7:B12)</f>
        <v/>
      </c>
      <c r="C7" s="6" t="inlineStr">
        <is>
          <t>Lo que costo funcionar, sin contar insumos</t>
        </is>
      </c>
    </row>
    <row r="8">
      <c r="A8" s="9" t="inlineStr">
        <is>
          <t>UTILIDAD DEL MES</t>
        </is>
      </c>
      <c r="B8" s="10">
        <f>'Datos'!B5-('Datos'!B6+SUM('Datos'!B7:B12))</f>
        <v/>
      </c>
      <c r="C8" s="6" t="inlineStr">
        <is>
          <t>El numero mas importante. Si es negativo, este mes perdiste</t>
        </is>
      </c>
    </row>
    <row r="9">
      <c r="A9" s="4" t="inlineStr">
        <is>
          <t>Margen sobre ventas</t>
        </is>
      </c>
      <c r="B9" s="11">
        <f>IF(B5=0,0,B8/B5)</f>
        <v/>
      </c>
      <c r="C9" s="6" t="inlineStr">
        <is>
          <t>Saludable: mas de 40%. Alerta: menos de 20%</t>
        </is>
      </c>
    </row>
    <row r="10">
      <c r="A10" s="4" t="inlineStr">
        <is>
          <t>Ingresos por dia</t>
        </is>
      </c>
      <c r="B10" s="8">
        <f>'Datos'!B5/30</f>
        <v/>
      </c>
      <c r="C10" s="6" t="inlineStr">
        <is>
          <t>Tu promedio diario</t>
        </is>
      </c>
    </row>
    <row r="11">
      <c r="A11" s="4" t="inlineStr">
        <is>
          <t>Costos por dia</t>
        </is>
      </c>
      <c r="B11" s="8">
        <f>('Datos'!B6+SUM('Datos'!B7:B12))/30</f>
        <v/>
      </c>
      <c r="C11" s="6" t="inlineStr">
        <is>
          <t>Cuanto te cuesta operar un dia</t>
        </is>
      </c>
    </row>
    <row r="12">
      <c r="A12" s="4" t="inlineStr">
        <is>
          <t>Ingresos minimos por dia (para cubrir gastos fijos)</t>
        </is>
      </c>
      <c r="B12" s="8">
        <f>SUM('Datos'!B7:B12)/30</f>
        <v/>
      </c>
      <c r="C12" s="6" t="inlineStr">
        <is>
          <t>Cuanto necesitas facturar cada dia solo para cubrir lo que cuesta operar</t>
        </is>
      </c>
    </row>
    <row r="13">
      <c r="A13" s="4" t="inlineStr">
        <is>
          <t>Dias de caja que tienes</t>
        </is>
      </c>
      <c r="B13" s="12">
        <f>IF(B11=0,0,ROUNDDOWN('Datos'!B5/B11,0))</f>
        <v/>
      </c>
      <c r="C13" s="6" t="inlineStr">
        <is>
          <t>Ingresos del mes entre costo total diario. Si vendieras cero a partir de hoy, aguantarias estos dias antes de necesitar dinero</t>
        </is>
      </c>
    </row>
    <row r="15" ht="30" customHeight="1">
      <c r="A15" s="7" t="inlineStr">
        <is>
          <t>Diagnóstico rápido: si la utilidad bajó y los costos tampoco cambiaron, el problema son las ventas. Si la utilidad bajó y los costos subieron, el problema es el costo. Nunca arregles el que no es.</t>
        </is>
      </c>
    </row>
  </sheetData>
  <mergeCells count="3">
    <mergeCell ref="A1:C1"/>
    <mergeCell ref="A2:C2"/>
    <mergeCell ref="A15:C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0" customHeight="1">
      <c r="A1" s="1" t="inlineStr">
        <is>
          <t>Historial mes a mes</t>
        </is>
      </c>
    </row>
    <row r="2" ht="30" customHeight="1">
      <c r="A2" s="2" t="inlineStr">
        <is>
          <t>Cada mes, copia los números del Resumen aquí. Con 6 meses llenos tu tendencia se vuelve evidente.</t>
        </is>
      </c>
    </row>
    <row r="4" ht="26" customHeight="1">
      <c r="A4" s="3" t="inlineStr">
        <is>
          <t>Mes</t>
        </is>
      </c>
      <c r="B4" s="3" t="inlineStr">
        <is>
          <t>Ventas</t>
        </is>
      </c>
      <c r="C4" s="3" t="inlineStr">
        <is>
          <t>Costos</t>
        </is>
      </c>
      <c r="D4" s="3" t="inlineStr">
        <is>
          <t>Gastos</t>
        </is>
      </c>
      <c r="E4" s="3" t="inlineStr">
        <is>
          <t>Utilidad</t>
        </is>
      </c>
      <c r="F4" s="3" t="inlineStr">
        <is>
          <t>Margen %</t>
        </is>
      </c>
      <c r="G4" s="3" t="inlineStr">
        <is>
          <t>Utilidad/día</t>
        </is>
      </c>
      <c r="H4" s="3" t="inlineStr">
        <is>
          <t>Diagnóstico</t>
        </is>
      </c>
    </row>
    <row r="5">
      <c r="A5" s="13" t="inlineStr">
        <is>
          <t>Enero</t>
        </is>
      </c>
      <c r="B5" s="14" t="n">
        <v>52000</v>
      </c>
      <c r="C5" s="14" t="n">
        <v>21000</v>
      </c>
      <c r="D5" s="14" t="n">
        <v>11800</v>
      </c>
      <c r="E5" s="14">
        <f>B5-C5-D5</f>
        <v/>
      </c>
      <c r="F5" s="15">
        <f>IF(B5=0,0,E5/B5)</f>
        <v/>
      </c>
      <c r="G5" s="14">
        <f>E5/30</f>
        <v/>
      </c>
      <c r="H5" s="16">
        <f>IF(OR(F5&lt;0.2,F5&gt;0.45),"Revisar mezcla",IF(F5&lt;0.3,"Margen bajo","OK"))</f>
        <v/>
      </c>
    </row>
    <row r="6">
      <c r="A6" s="13" t="inlineStr">
        <is>
          <t>Febrero</t>
        </is>
      </c>
      <c r="B6" s="14" t="n">
        <v>49500</v>
      </c>
      <c r="C6" s="14" t="n">
        <v>19800</v>
      </c>
      <c r="D6" s="14" t="n">
        <v>11600</v>
      </c>
      <c r="E6" s="14">
        <f>B6-C6-D6</f>
        <v/>
      </c>
      <c r="F6" s="15">
        <f>IF(B6=0,0,E6/B6)</f>
        <v/>
      </c>
      <c r="G6" s="14">
        <f>E6/30</f>
        <v/>
      </c>
      <c r="H6" s="16">
        <f>IF(OR(F6&lt;0.2,F6&gt;0.45),"Revisar mezcla",IF(F6&lt;0.3,"Margen bajo","OK"))</f>
        <v/>
      </c>
    </row>
    <row r="7">
      <c r="A7" s="13" t="inlineStr">
        <is>
          <t>Marzo</t>
        </is>
      </c>
      <c r="B7" s="14" t="n">
        <v>44000</v>
      </c>
      <c r="C7" s="14" t="n">
        <v>18200</v>
      </c>
      <c r="D7" s="14" t="n">
        <v>11400</v>
      </c>
      <c r="E7" s="14">
        <f>B7-C7-D7</f>
        <v/>
      </c>
      <c r="F7" s="15">
        <f>IF(B7=0,0,E7/B7)</f>
        <v/>
      </c>
      <c r="G7" s="14">
        <f>E7/30</f>
        <v/>
      </c>
      <c r="H7" s="16">
        <f>IF(OR(F7&lt;0.2,F7&gt;0.45),"Revisar mezcla",IF(F7&lt;0.3,"Margen bajo","OK"))</f>
        <v/>
      </c>
    </row>
    <row r="8">
      <c r="A8" s="13" t="inlineStr">
        <is>
          <t>Abril</t>
        </is>
      </c>
      <c r="B8" s="14" t="n">
        <v>50500</v>
      </c>
      <c r="C8" s="14" t="n">
        <v>20500</v>
      </c>
      <c r="D8" s="14" t="n">
        <v>11750</v>
      </c>
      <c r="E8" s="14">
        <f>B8-C8-D8</f>
        <v/>
      </c>
      <c r="F8" s="15">
        <f>IF(B8=0,0,E8/B8)</f>
        <v/>
      </c>
      <c r="G8" s="14">
        <f>E8/30</f>
        <v/>
      </c>
      <c r="H8" s="16">
        <f>IF(OR(F8&lt;0.2,F8&gt;0.45),"Revisar mezcla",IF(F8&lt;0.3,"Margen bajo","OK"))</f>
        <v/>
      </c>
    </row>
    <row r="9">
      <c r="A9" s="13" t="inlineStr">
        <is>
          <t>Mayo</t>
        </is>
      </c>
      <c r="B9" s="14" t="n">
        <v>48000</v>
      </c>
      <c r="C9" s="14" t="n">
        <v>19000</v>
      </c>
      <c r="D9" s="14" t="n">
        <v>11450</v>
      </c>
      <c r="E9" s="14">
        <f>B9-C9-D9</f>
        <v/>
      </c>
      <c r="F9" s="15">
        <f>IF(B9=0,0,E9/B9)</f>
        <v/>
      </c>
      <c r="G9" s="14">
        <f>E9/30</f>
        <v/>
      </c>
      <c r="H9" s="16">
        <f>IF(OR(F9&lt;0.2,F9&gt;0.45),"Revisar mezcla",IF(F9&lt;0.3,"Margen bajo","OK"))</f>
        <v/>
      </c>
    </row>
    <row r="10">
      <c r="A10" s="17" t="inlineStr">
        <is>
          <t>Promedio</t>
        </is>
      </c>
      <c r="B10" s="18">
        <f>AVERAGE(B5:B9)</f>
        <v/>
      </c>
      <c r="C10" s="18">
        <f>AVERAGE(C5:C9)</f>
        <v/>
      </c>
      <c r="D10" s="18">
        <f>AVERAGE(D5:D9)</f>
        <v/>
      </c>
      <c r="E10" s="18">
        <f>AVERAGE(E5:E9)</f>
        <v/>
      </c>
      <c r="G10" s="18">
        <f>AVERAGE(G5:G9)</f>
        <v/>
      </c>
    </row>
    <row r="12" ht="30" customHeight="1">
      <c r="A12" s="7" t="inlineStr">
        <is>
          <t>Una tendencia a la baja en 3 meses seguidos no es casualidad: es una señal. actúa en el mes 2, no cuando ya sea irreversible.</t>
        </is>
      </c>
    </row>
  </sheetData>
  <mergeCells count="3">
    <mergeCell ref="A12:H12"/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 ht="30" customHeight="1">
      <c r="A1" s="1" t="inlineStr">
        <is>
          <t>Tu rutina mensual</t>
        </is>
      </c>
    </row>
    <row r="2" ht="30" customHeight="1">
      <c r="A2" s="2" t="inlineStr">
        <is>
          <t>Imprime esta hoja o tenla a la vista. Marca cada mes.</t>
        </is>
      </c>
    </row>
    <row r="4" ht="26" customHeight="1">
      <c r="A4" s="3" t="inlineStr">
        <is>
          <t>Tarea</t>
        </is>
      </c>
      <c r="B4" s="3" t="inlineStr">
        <is>
          <t>Cuándo</t>
        </is>
      </c>
      <c r="C4" s="3" t="inlineStr">
        <is>
          <t>Por qué importa</t>
        </is>
      </c>
    </row>
    <row r="5">
      <c r="A5" s="19" t="inlineStr">
        <is>
          <t>[  ]  Arqueo de caja diario (10 min)</t>
        </is>
      </c>
      <c r="B5" s="20" t="inlineStr">
        <is>
          <t>Todos los días</t>
        </is>
      </c>
      <c r="C5" s="6" t="inlineStr">
        <is>
          <t>Sin esto, ningún otro número es confiable</t>
        </is>
      </c>
    </row>
    <row r="6">
      <c r="A6" s="19" t="inlineStr">
        <is>
          <t>[  ]  Revisar efectivo y cuentas por cobrar (15 min)</t>
        </is>
      </c>
      <c r="B6" s="20" t="inlineStr">
        <is>
          <t>Lunes</t>
        </is>
      </c>
      <c r="C6" s="6" t="inlineStr">
        <is>
          <t>Detecta a tiempo quién no te está pagando</t>
        </is>
      </c>
    </row>
    <row r="7">
      <c r="A7" s="19" t="inlineStr">
        <is>
          <t>[  ]  Cargar el mes en "Datos" (30 min)</t>
        </is>
      </c>
      <c r="B7" s="20" t="inlineStr">
        <is>
          <t>Primeros 3 días</t>
        </is>
      </c>
      <c r="C7" s="6" t="inlineStr">
        <is>
          <t>Mantiene tu diagnóstico al día</t>
        </is>
      </c>
    </row>
    <row r="8">
      <c r="A8" s="19" t="inlineStr">
        <is>
          <t>[  ]  Elegir UN solo ajuste para el mes que viene</t>
        </is>
      </c>
      <c r="B8" s="20" t="inlineStr">
        <is>
          <t>Junto con la carga</t>
        </is>
      </c>
      <c r="C8" s="6" t="inlineStr">
        <is>
          <t>Cinco ajustes a la vez = ninguno se hace</t>
        </is>
      </c>
    </row>
    <row r="9">
      <c r="A9" s="19" t="inlineStr">
        <is>
          <t>[  ]  Reproyectar el flujo de 13 semanas (45 min)</t>
        </is>
      </c>
      <c r="B9" s="20" t="inlineStr">
        <is>
          <t>Cada 3 meses</t>
        </is>
      </c>
      <c r="C9" s="6" t="inlineStr">
        <is>
          <t>Anticipa la próxima crisis de caja</t>
        </is>
      </c>
    </row>
    <row r="10">
      <c r="A10" s="19" t="inlineStr">
        <is>
          <t>[  ]  Copiar los números al Historial</t>
        </is>
      </c>
      <c r="B10" s="20" t="inlineStr">
        <is>
          <t>Cada mes</t>
        </is>
      </c>
      <c r="C10" s="6" t="inlineStr">
        <is>
          <t>Con 6 meses la tendencia es evidente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2026-10-04T02:58:08Z</dcterms:created>
  <dcterms:modified xsi:type="dcterms:W3CDTF">2026-10-04T02:58:08Z</dcterms:modified>
</cp:coreProperties>
</file>